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795" yWindow="65416" windowWidth="15195" windowHeight="8700" tabRatio="573" activeTab="0"/>
  </bookViews>
  <sheets>
    <sheet name="F-HPPM" sheetId="1" r:id="rId1"/>
  </sheets>
  <definedNames>
    <definedName name="_xlnm.Print_Area" localSheetId="0">'F-HPPM'!$A$1:$L$33</definedName>
  </definedNames>
  <calcPr fullCalcOnLoad="1"/>
</workbook>
</file>

<file path=xl/comments1.xml><?xml version="1.0" encoding="utf-8"?>
<comments xmlns="http://schemas.openxmlformats.org/spreadsheetml/2006/main">
  <authors>
    <author>Yvons</author>
  </authors>
  <commentList>
    <comment ref="B14" authorId="0">
      <text>
        <r>
          <rPr>
            <sz val="9"/>
            <rFont val="Tahoma"/>
            <family val="2"/>
          </rPr>
          <t>Masse à renseigner</t>
        </r>
      </text>
    </comment>
    <comment ref="B19" authorId="0">
      <text>
        <r>
          <rPr>
            <sz val="9"/>
            <rFont val="Tahoma"/>
            <family val="2"/>
          </rPr>
          <t>Masse à renseigner</t>
        </r>
      </text>
    </comment>
    <comment ref="B24" authorId="0">
      <text>
        <r>
          <rPr>
            <sz val="9"/>
            <rFont val="Tahoma"/>
            <family val="2"/>
          </rPr>
          <t>Masse à renseigner</t>
        </r>
      </text>
    </comment>
    <comment ref="B5" authorId="0">
      <text>
        <r>
          <rPr>
            <sz val="9"/>
            <rFont val="Tahoma"/>
            <family val="2"/>
          </rPr>
          <t>Masse à renseigner</t>
        </r>
      </text>
    </comment>
    <comment ref="B6" authorId="0">
      <text>
        <r>
          <rPr>
            <sz val="9"/>
            <rFont val="Tahoma"/>
            <family val="2"/>
          </rPr>
          <t>Masse à renseigner</t>
        </r>
      </text>
    </comment>
    <comment ref="B7" authorId="0">
      <text>
        <r>
          <rPr>
            <sz val="9"/>
            <rFont val="Tahoma"/>
            <family val="2"/>
          </rPr>
          <t>Masse à renseigner</t>
        </r>
      </text>
    </comment>
    <comment ref="B9" authorId="0">
      <text>
        <r>
          <rPr>
            <b/>
            <u val="single"/>
            <sz val="9"/>
            <rFont val="Tahoma"/>
            <family val="2"/>
          </rPr>
          <t>Masse</t>
        </r>
        <r>
          <rPr>
            <sz val="9"/>
            <rFont val="Tahoma"/>
            <family val="2"/>
          </rPr>
          <t xml:space="preserve"> à renseigner
(carburant max utilisable 56 GAL)
Litres-US GAL : 3,7854</t>
        </r>
      </text>
    </comment>
  </commentList>
</comments>
</file>

<file path=xl/sharedStrings.xml><?xml version="1.0" encoding="utf-8"?>
<sst xmlns="http://schemas.openxmlformats.org/spreadsheetml/2006/main" count="23" uniqueCount="23">
  <si>
    <t>Masse ( kg )</t>
  </si>
  <si>
    <t>Bras de levier (m)</t>
  </si>
  <si>
    <t>Moment ( m.kg)</t>
  </si>
  <si>
    <t>bras levier</t>
  </si>
  <si>
    <t>Masse</t>
  </si>
  <si>
    <t>Masse a vide</t>
  </si>
  <si>
    <t>Pilote &amp; Pax Avant</t>
  </si>
  <si>
    <t>Pax arrière</t>
  </si>
  <si>
    <t>Bagages</t>
  </si>
  <si>
    <t>Sous total :</t>
  </si>
  <si>
    <t>Carburant Départ (kg)</t>
  </si>
  <si>
    <t>Délestage n°1</t>
  </si>
  <si>
    <t>Carburant Arrivée n°1</t>
  </si>
  <si>
    <t>Total Arrivée n°1</t>
  </si>
  <si>
    <t>Délestage n°2</t>
  </si>
  <si>
    <t>Carburant Arrivée n°2</t>
  </si>
  <si>
    <t>Total Arrivée n°2</t>
  </si>
  <si>
    <t>Délestage n°3</t>
  </si>
  <si>
    <t>Carburant Arrivée n°3</t>
  </si>
  <si>
    <t>Total Arrivée n°3</t>
  </si>
  <si>
    <t>Total Départ</t>
  </si>
  <si>
    <t>Date de la fiche de pesée :</t>
  </si>
  <si>
    <t>Densité 100LL = 0,72 / Densité UL91 = 0,75</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</si>
</sst>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General\ &quot;kg&quot;"/>
    <numFmt numFmtId="173" formatCode="General\ &quot; L&quot;"/>
    <numFmt numFmtId="174" formatCode="0.0000000000"/>
    <numFmt numFmtId="175" formatCode="0.000000000"/>
    <numFmt numFmtId="176" formatCode="0.00000000"/>
    <numFmt numFmtId="177" formatCode="0.0000000"/>
    <numFmt numFmtId="178" formatCode="0.000000"/>
    <numFmt numFmtId="179" formatCode="0.00000"/>
    <numFmt numFmtId="180" formatCode="0.0000"/>
    <numFmt numFmtId="181" formatCode="0.000"/>
    <numFmt numFmtId="182" formatCode="0.00000000000"/>
  </numFmts>
  <fonts count="48">
    <font>
      <sz val="10"/>
      <name val="Arial"/>
      <family val="0"/>
    </font>
    <font>
      <b/>
      <sz val="10"/>
      <name val="Arial"/>
      <family val="2"/>
    </font>
    <font>
      <b/>
      <i/>
      <sz val="10"/>
      <name val="Arial"/>
      <family val="2"/>
    </font>
    <font>
      <sz val="12"/>
      <color indexed="8"/>
      <name val="Arial"/>
      <family val="2"/>
    </font>
    <font>
      <sz val="12"/>
      <color indexed="10"/>
      <name val="Arial"/>
      <family val="2"/>
    </font>
    <font>
      <b/>
      <sz val="9.5"/>
      <color indexed="8"/>
      <name val="Arial"/>
      <family val="2"/>
    </font>
    <font>
      <sz val="9"/>
      <name val="Tahoma"/>
      <family val="2"/>
    </font>
    <font>
      <b/>
      <u val="single"/>
      <sz val="9"/>
      <name val="Tahoma"/>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0"/>
      <color indexed="9"/>
      <name val="Arial"/>
      <family val="2"/>
    </font>
    <font>
      <i/>
      <sz val="10"/>
      <color indexed="55"/>
      <name val="Arial"/>
      <family val="2"/>
    </font>
    <font>
      <b/>
      <sz val="11"/>
      <color indexed="8"/>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0"/>
      <color theme="0"/>
      <name val="Arial"/>
      <family val="2"/>
    </font>
    <font>
      <i/>
      <sz val="10"/>
      <color theme="0" tint="-0.3499799966812134"/>
      <name val="Arial"/>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tint="-0.04997999966144562"/>
        <bgColor indexed="64"/>
      </patternFill>
    </fill>
    <fill>
      <patternFill patternType="solid">
        <fgColor rgb="FF33CAFF"/>
        <bgColor indexed="64"/>
      </patternFill>
    </fill>
    <fill>
      <patternFill patternType="solid">
        <fgColor rgb="FFB9EDFF"/>
        <bgColor indexed="64"/>
      </patternFill>
    </fill>
    <fill>
      <patternFill patternType="solid">
        <fgColor rgb="FFFF0000"/>
        <bgColor indexed="64"/>
      </patternFill>
    </fill>
    <fill>
      <patternFill patternType="lightUp">
        <bgColor theme="1" tint="0.49998000264167786"/>
      </patternFill>
    </fill>
  </fills>
  <borders count="1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0" borderId="2" applyNumberFormat="0" applyFill="0" applyAlignment="0" applyProtection="0"/>
    <xf numFmtId="0" fontId="0" fillId="27" borderId="3" applyNumberFormat="0" applyFont="0" applyAlignment="0" applyProtection="0"/>
    <xf numFmtId="0" fontId="33" fillId="28" borderId="1" applyNumberFormat="0" applyAlignment="0" applyProtection="0"/>
    <xf numFmtId="0" fontId="34"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0" borderId="0" applyNumberFormat="0" applyBorder="0" applyAlignment="0" applyProtection="0"/>
    <xf numFmtId="0" fontId="0" fillId="0" borderId="0">
      <alignment/>
      <protection/>
    </xf>
    <xf numFmtId="9" fontId="0" fillId="0" borderId="0" applyFont="0" applyFill="0" applyBorder="0" applyAlignment="0" applyProtection="0"/>
    <xf numFmtId="0" fontId="36" fillId="31" borderId="0" applyNumberFormat="0" applyBorder="0" applyAlignment="0" applyProtection="0"/>
    <xf numFmtId="0" fontId="37" fillId="26" borderId="4"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2" borderId="9" applyNumberFormat="0" applyAlignment="0" applyProtection="0"/>
  </cellStyleXfs>
  <cellXfs count="33">
    <xf numFmtId="0" fontId="0" fillId="0" borderId="0" xfId="0" applyAlignment="1">
      <alignment/>
    </xf>
    <xf numFmtId="0" fontId="0" fillId="0" borderId="0" xfId="0" applyAlignment="1">
      <alignment horizontal="center"/>
    </xf>
    <xf numFmtId="0" fontId="1" fillId="0" borderId="10" xfId="0" applyFont="1" applyBorder="1" applyAlignment="1">
      <alignment horizontal="center" vertical="center"/>
    </xf>
    <xf numFmtId="0" fontId="2" fillId="0" borderId="0" xfId="0" applyFont="1" applyBorder="1" applyAlignment="1">
      <alignment horizontal="center" vertical="center"/>
    </xf>
    <xf numFmtId="0" fontId="1" fillId="0" borderId="0" xfId="0" applyFont="1"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xf>
    <xf numFmtId="0" fontId="1" fillId="33" borderId="10" xfId="0" applyFont="1" applyFill="1" applyBorder="1" applyAlignment="1">
      <alignment horizontal="center" vertical="center"/>
    </xf>
    <xf numFmtId="0" fontId="1" fillId="17" borderId="10" xfId="0" applyFont="1" applyFill="1" applyBorder="1" applyAlignment="1">
      <alignment horizontal="center" vertical="center"/>
    </xf>
    <xf numFmtId="0" fontId="0" fillId="17" borderId="10" xfId="0" applyFill="1" applyBorder="1" applyAlignment="1">
      <alignment horizontal="center" vertical="center"/>
    </xf>
    <xf numFmtId="181" fontId="0" fillId="17" borderId="10" xfId="0" applyNumberFormat="1" applyFill="1" applyBorder="1" applyAlignment="1">
      <alignment horizontal="center" vertical="center"/>
    </xf>
    <xf numFmtId="0" fontId="1" fillId="34" borderId="10" xfId="0" applyFont="1" applyFill="1" applyBorder="1" applyAlignment="1">
      <alignment horizontal="center" vertical="center"/>
    </xf>
    <xf numFmtId="0" fontId="0" fillId="34" borderId="10" xfId="0" applyFill="1" applyBorder="1" applyAlignment="1">
      <alignment horizontal="center" vertical="center"/>
    </xf>
    <xf numFmtId="181" fontId="0" fillId="34" borderId="10" xfId="0" applyNumberFormat="1" applyFill="1" applyBorder="1" applyAlignment="1">
      <alignment horizontal="center" vertical="center"/>
    </xf>
    <xf numFmtId="0" fontId="1" fillId="5" borderId="10" xfId="0" applyFont="1" applyFill="1" applyBorder="1" applyAlignment="1">
      <alignment horizontal="center" vertical="center"/>
    </xf>
    <xf numFmtId="0" fontId="1" fillId="35" borderId="11" xfId="0" applyFont="1" applyFill="1" applyBorder="1" applyAlignment="1">
      <alignment horizontal="center" vertical="center"/>
    </xf>
    <xf numFmtId="0" fontId="1" fillId="35" borderId="10" xfId="0" applyFont="1" applyFill="1" applyBorder="1" applyAlignment="1">
      <alignment horizontal="center" vertical="center"/>
    </xf>
    <xf numFmtId="14" fontId="45" fillId="36" borderId="12" xfId="0" applyNumberFormat="1" applyFont="1" applyFill="1" applyBorder="1" applyAlignment="1">
      <alignment horizontal="center" vertical="center"/>
    </xf>
    <xf numFmtId="0" fontId="1" fillId="7" borderId="10" xfId="0" applyFont="1" applyFill="1" applyBorder="1" applyAlignment="1">
      <alignment horizontal="center" vertical="center"/>
    </xf>
    <xf numFmtId="0" fontId="1" fillId="9" borderId="10" xfId="0" applyFont="1" applyFill="1" applyBorder="1" applyAlignment="1">
      <alignment horizontal="center" vertical="center"/>
    </xf>
    <xf numFmtId="0" fontId="1" fillId="3" borderId="10" xfId="0" applyFont="1" applyFill="1" applyBorder="1" applyAlignment="1">
      <alignment horizontal="center" vertical="center"/>
    </xf>
    <xf numFmtId="0" fontId="0" fillId="9" borderId="10" xfId="0" applyFill="1" applyBorder="1" applyAlignment="1">
      <alignment horizontal="center" vertical="center"/>
    </xf>
    <xf numFmtId="181" fontId="0" fillId="9" borderId="10" xfId="0" applyNumberFormat="1" applyFill="1" applyBorder="1" applyAlignment="1">
      <alignment horizontal="center" vertical="center"/>
    </xf>
    <xf numFmtId="181" fontId="1" fillId="7" borderId="10" xfId="0" applyNumberFormat="1" applyFont="1" applyFill="1" applyBorder="1" applyAlignment="1">
      <alignment horizontal="center" vertical="center"/>
    </xf>
    <xf numFmtId="0" fontId="46" fillId="0" borderId="0" xfId="50" applyFont="1">
      <alignment/>
      <protection/>
    </xf>
    <xf numFmtId="0" fontId="45" fillId="36" borderId="11" xfId="0" applyFont="1" applyFill="1" applyBorder="1" applyAlignment="1">
      <alignment horizontal="center"/>
    </xf>
    <xf numFmtId="0" fontId="45" fillId="36" borderId="13" xfId="0" applyFont="1" applyFill="1" applyBorder="1" applyAlignment="1">
      <alignment horizontal="center"/>
    </xf>
    <xf numFmtId="0" fontId="1" fillId="0" borderId="10" xfId="50" applyFont="1" applyBorder="1" applyAlignment="1">
      <alignment horizontal="center" vertical="center"/>
      <protection/>
    </xf>
    <xf numFmtId="0" fontId="1" fillId="33" borderId="10" xfId="50" applyFont="1" applyFill="1" applyBorder="1" applyAlignment="1">
      <alignment horizontal="center" vertical="center"/>
      <protection/>
    </xf>
    <xf numFmtId="0" fontId="1" fillId="37" borderId="0" xfId="50" applyFont="1" applyFill="1" applyBorder="1" applyAlignment="1">
      <alignment horizontal="center" vertical="center"/>
      <protection/>
    </xf>
    <xf numFmtId="2" fontId="1" fillId="0" borderId="10" xfId="50" applyNumberFormat="1" applyFont="1" applyBorder="1" applyAlignment="1">
      <alignment horizontal="center" vertical="center"/>
      <protection/>
    </xf>
    <xf numFmtId="0" fontId="0" fillId="0" borderId="0" xfId="50" applyAlignment="1">
      <alignment horizontal="center"/>
      <protection/>
    </xf>
    <xf numFmtId="181" fontId="1" fillId="0" borderId="10" xfId="50" applyNumberFormat="1" applyFont="1" applyBorder="1" applyAlignment="1">
      <alignment horizontal="center" vertical="center"/>
      <protection/>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Normal 3"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dxfs count="1">
    <dxf>
      <font>
        <color theme="0"/>
      </font>
      <fill>
        <patternFill>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latin typeface="Arial"/>
                <a:ea typeface="Arial"/>
                <a:cs typeface="Arial"/>
              </a:rPr>
              <a:t>Centrage F-HPPM</a:t>
            </a:r>
          </a:p>
        </c:rich>
      </c:tx>
      <c:layout>
        <c:manualLayout>
          <c:xMode val="factor"/>
          <c:yMode val="factor"/>
          <c:x val="-0.03"/>
          <c:y val="-0.00175"/>
        </c:manualLayout>
      </c:layout>
      <c:spPr>
        <a:noFill/>
        <a:ln>
          <a:noFill/>
        </a:ln>
      </c:spPr>
    </c:title>
    <c:plotArea>
      <c:layout>
        <c:manualLayout>
          <c:xMode val="edge"/>
          <c:yMode val="edge"/>
          <c:x val="0.02175"/>
          <c:y val="0.0885"/>
          <c:w val="0.783"/>
          <c:h val="0.8735"/>
        </c:manualLayout>
      </c:layout>
      <c:scatterChart>
        <c:scatterStyle val="lineMarker"/>
        <c:varyColors val="0"/>
        <c:ser>
          <c:idx val="0"/>
          <c:order val="0"/>
          <c:tx>
            <c:v>Centrage F-GZAL</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80"/>
              </a:solidFill>
              <a:ln>
                <a:solidFill>
                  <a:srgbClr val="000080"/>
                </a:solidFill>
              </a:ln>
            </c:spPr>
          </c:marker>
          <c:dLbls>
            <c:dLbl>
              <c:idx val="1"/>
              <c:layout>
                <c:manualLayout>
                  <c:x val="0"/>
                  <c:y val="0"/>
                </c:manualLayout>
              </c:layout>
              <c:txPr>
                <a:bodyPr vert="horz" rot="0" anchor="ctr"/>
                <a:lstStyle/>
                <a:p>
                  <a:pPr algn="ctr">
                    <a:defRPr lang="en-US" cap="none" sz="1200" b="0" i="0" u="none" baseline="0">
                      <a:solidFill>
                        <a:srgbClr val="FF0000"/>
                      </a:solidFill>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200" b="0" i="0" u="none" baseline="0">
                      <a:solidFill>
                        <a:srgbClr val="FF0000"/>
                      </a:solidFill>
                      <a:latin typeface="Arial"/>
                      <a:ea typeface="Arial"/>
                      <a:cs typeface="Arial"/>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howLegendKey val="0"/>
            <c:showVal val="0"/>
            <c:showBubbleSize val="0"/>
            <c:showCatName val="0"/>
            <c:showSerName val="0"/>
            <c:showPercent val="0"/>
          </c:dLbls>
          <c:xVal>
            <c:numRef>
              <c:f>'F-HPPM'!$F$5:$F$10</c:f>
              <c:numCache/>
            </c:numRef>
          </c:xVal>
          <c:yVal>
            <c:numRef>
              <c:f>'F-HPPM'!$G$5:$G$10</c:f>
              <c:numCache/>
            </c:numRef>
          </c:yVal>
          <c:smooth val="0"/>
        </c:ser>
        <c:ser>
          <c:idx val="1"/>
          <c:order val="1"/>
          <c:tx>
            <c:v>Départ</c:v>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0"/>
            <c:spPr>
              <a:solidFill>
                <a:srgbClr val="008080"/>
              </a:solidFill>
              <a:ln>
                <a:noFill/>
              </a:ln>
            </c:spPr>
          </c:marker>
          <c:xVal>
            <c:numRef>
              <c:f>'F-HPPM'!$C$12</c:f>
              <c:numCache/>
            </c:numRef>
          </c:xVal>
          <c:yVal>
            <c:numRef>
              <c:f>'F-HPPM'!$B$12</c:f>
              <c:numCache/>
            </c:numRef>
          </c:yVal>
          <c:smooth val="0"/>
        </c:ser>
        <c:ser>
          <c:idx val="2"/>
          <c:order val="2"/>
          <c:tx>
            <c:v>Arrivée1</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FF0000"/>
              </a:solidFill>
              <a:ln>
                <a:solidFill>
                  <a:srgbClr val="FF0000"/>
                </a:solidFill>
              </a:ln>
            </c:spPr>
          </c:marker>
          <c:xVal>
            <c:numRef>
              <c:f>'F-HPPM'!$C$16</c:f>
              <c:numCache/>
            </c:numRef>
          </c:xVal>
          <c:yVal>
            <c:numRef>
              <c:f>'F-HPPM'!$B$16</c:f>
              <c:numCache/>
            </c:numRef>
          </c:yVal>
          <c:smooth val="0"/>
        </c:ser>
        <c:ser>
          <c:idx val="3"/>
          <c:order val="3"/>
          <c:tx>
            <c:v>Arrivée 2</c:v>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10"/>
            <c:spPr>
              <a:solidFill>
                <a:srgbClr val="FFCC00"/>
              </a:solidFill>
              <a:ln>
                <a:solidFill>
                  <a:srgbClr val="FFCC00"/>
                </a:solidFill>
              </a:ln>
            </c:spPr>
          </c:marker>
          <c:xVal>
            <c:numRef>
              <c:f>'F-HPPM'!$C$21</c:f>
              <c:numCache/>
            </c:numRef>
          </c:xVal>
          <c:yVal>
            <c:numRef>
              <c:f>'F-HPPM'!$B$21</c:f>
              <c:numCache/>
            </c:numRef>
          </c:yVal>
          <c:smooth val="0"/>
        </c:ser>
        <c:ser>
          <c:idx val="4"/>
          <c:order val="4"/>
          <c:tx>
            <c:v>Arrivée 3</c:v>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10"/>
            <c:spPr>
              <a:solidFill>
                <a:srgbClr val="00CCFF"/>
              </a:solidFill>
              <a:ln>
                <a:solidFill>
                  <a:srgbClr val="00CCFF"/>
                </a:solidFill>
              </a:ln>
            </c:spPr>
          </c:marker>
          <c:xVal>
            <c:numRef>
              <c:f>'F-HPPM'!$C$26</c:f>
              <c:numCache/>
            </c:numRef>
          </c:xVal>
          <c:yVal>
            <c:numRef>
              <c:f>'F-HPPM'!$B$26</c:f>
              <c:numCache/>
            </c:numRef>
          </c:yVal>
          <c:smooth val="0"/>
        </c:ser>
        <c:axId val="38193123"/>
        <c:axId val="8193788"/>
      </c:scatterChart>
      <c:valAx>
        <c:axId val="38193123"/>
        <c:scaling>
          <c:orientation val="minMax"/>
        </c:scaling>
        <c:axPos val="b"/>
        <c:title>
          <c:tx>
            <c:rich>
              <a:bodyPr vert="horz" rot="0" anchor="ctr"/>
              <a:lstStyle/>
              <a:p>
                <a:pPr algn="ctr">
                  <a:defRPr/>
                </a:pPr>
                <a:r>
                  <a:rPr lang="en-US" cap="none" sz="950" b="1" i="0" u="none" baseline="0">
                    <a:solidFill>
                      <a:srgbClr val="000000"/>
                    </a:solidFill>
                    <a:latin typeface="Arial"/>
                    <a:ea typeface="Arial"/>
                    <a:cs typeface="Arial"/>
                  </a:rPr>
                  <a:t>Bras de levier (m)</a:t>
                </a:r>
              </a:p>
            </c:rich>
          </c:tx>
          <c:layout>
            <c:manualLayout>
              <c:xMode val="factor"/>
              <c:yMode val="factor"/>
              <c:x val="-0.00325"/>
              <c:y val="0.148"/>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8193788"/>
        <c:crosses val="autoZero"/>
        <c:crossBetween val="midCat"/>
        <c:dispUnits/>
        <c:majorUnit val="0.05"/>
        <c:minorUnit val="0.02"/>
      </c:valAx>
      <c:valAx>
        <c:axId val="8193788"/>
        <c:scaling>
          <c:orientation val="minMax"/>
          <c:max val="1400"/>
          <c:min val="900"/>
        </c:scaling>
        <c:axPos val="l"/>
        <c:title>
          <c:tx>
            <c:rich>
              <a:bodyPr vert="horz" rot="0" anchor="ctr"/>
              <a:lstStyle/>
              <a:p>
                <a:pPr algn="ctr">
                  <a:defRPr/>
                </a:pPr>
                <a:r>
                  <a:rPr lang="en-US" cap="none" sz="950" b="1" i="0" u="none" baseline="0">
                    <a:solidFill>
                      <a:srgbClr val="000000"/>
                    </a:solidFill>
                    <a:latin typeface="Arial"/>
                    <a:ea typeface="Arial"/>
                    <a:cs typeface="Arial"/>
                  </a:rPr>
                  <a:t>Masses (kg)</a:t>
                </a:r>
              </a:p>
            </c:rich>
          </c:tx>
          <c:layout>
            <c:manualLayout>
              <c:xMode val="factor"/>
              <c:yMode val="factor"/>
              <c:x val="0.05725"/>
              <c:y val="0.13525"/>
            </c:manualLayout>
          </c:layout>
          <c:overlay val="0"/>
          <c:spPr>
            <a:noFill/>
            <a:ln>
              <a:noFill/>
            </a:ln>
          </c:spPr>
        </c:title>
        <c:majorGridlines>
          <c:spPr>
            <a:ln w="3175">
              <a:solidFill>
                <a:srgbClr val="000000"/>
              </a:solidFill>
            </a:ln>
          </c:spPr>
        </c:majorGridlines>
        <c:minorGridlines>
          <c:spPr>
            <a:ln w="3175">
              <a:solidFill>
                <a:srgbClr val="000000"/>
              </a:solidFill>
            </a:ln>
          </c:spPr>
        </c:minorGridlines>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38193123"/>
        <c:crossesAt val="3.4499999999999997"/>
        <c:crossBetween val="midCat"/>
        <c:dispUnits/>
        <c:minorUnit val="50"/>
      </c:valAx>
      <c:spPr>
        <a:noFill/>
        <a:ln>
          <a:noFill/>
        </a:ln>
      </c:spPr>
    </c:plotArea>
    <c:legend>
      <c:legendPos val="r"/>
      <c:legendEntry>
        <c:idx val="0"/>
        <c:delete val="1"/>
      </c:legendEntry>
      <c:layout>
        <c:manualLayout>
          <c:xMode val="edge"/>
          <c:yMode val="edge"/>
          <c:x val="0.81525"/>
          <c:y val="0.3915"/>
          <c:w val="0.1465"/>
          <c:h val="0.19675"/>
        </c:manualLayout>
      </c:layout>
      <c:overlay val="0"/>
      <c:spPr>
        <a:noFill/>
        <a:ln w="3175">
          <a:noFill/>
        </a:ln>
      </c:sp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95250</xdr:colOff>
      <xdr:row>1</xdr:row>
      <xdr:rowOff>152400</xdr:rowOff>
    </xdr:from>
    <xdr:to>
      <xdr:col>11</xdr:col>
      <xdr:colOff>552450</xdr:colOff>
      <xdr:row>26</xdr:row>
      <xdr:rowOff>9525</xdr:rowOff>
    </xdr:to>
    <xdr:graphicFrame>
      <xdr:nvGraphicFramePr>
        <xdr:cNvPr id="1" name="Graphique 1"/>
        <xdr:cNvGraphicFramePr/>
      </xdr:nvGraphicFramePr>
      <xdr:xfrm>
        <a:off x="4752975" y="314325"/>
        <a:ext cx="5810250" cy="5172075"/>
      </xdr:xfrm>
      <a:graphic>
        <a:graphicData uri="http://schemas.openxmlformats.org/drawingml/2006/chart">
          <c:chart xmlns:c="http://schemas.openxmlformats.org/drawingml/2006/chart" r:id="rId1"/>
        </a:graphicData>
      </a:graphic>
    </xdr:graphicFrame>
    <xdr:clientData/>
  </xdr:twoCellAnchor>
  <xdr:twoCellAnchor>
    <xdr:from>
      <xdr:col>1</xdr:col>
      <xdr:colOff>828675</xdr:colOff>
      <xdr:row>27</xdr:row>
      <xdr:rowOff>38100</xdr:rowOff>
    </xdr:from>
    <xdr:to>
      <xdr:col>8</xdr:col>
      <xdr:colOff>495300</xdr:colOff>
      <xdr:row>30</xdr:row>
      <xdr:rowOff>114300</xdr:rowOff>
    </xdr:to>
    <xdr:sp>
      <xdr:nvSpPr>
        <xdr:cNvPr id="2" name="Text Box 3"/>
        <xdr:cNvSpPr txBox="1">
          <a:spLocks noChangeArrowheads="1"/>
        </xdr:cNvSpPr>
      </xdr:nvSpPr>
      <xdr:spPr>
        <a:xfrm>
          <a:off x="2209800" y="5676900"/>
          <a:ext cx="6010275" cy="561975"/>
        </a:xfrm>
        <a:prstGeom prst="rect">
          <a:avLst/>
        </a:prstGeom>
        <a:solidFill>
          <a:srgbClr val="FFFFFF"/>
        </a:solidFill>
        <a:ln w="9525" cmpd="sng">
          <a:solidFill>
            <a:srgbClr val="000000"/>
          </a:solidFill>
          <a:headEnd type="none"/>
          <a:tailEnd type="none"/>
        </a:ln>
      </xdr:spPr>
      <xdr:txBody>
        <a:bodyPr vertOverflow="clip" wrap="square" lIns="27432" tIns="27432" rIns="27432" bIns="0"/>
        <a:p>
          <a:pPr algn="ctr">
            <a:defRPr/>
          </a:pPr>
          <a:r>
            <a:rPr lang="en-US" cap="none" sz="1100" b="1" i="0" u="none" baseline="0">
              <a:solidFill>
                <a:srgbClr val="000000"/>
              </a:solidFill>
              <a:latin typeface="Arial"/>
              <a:ea typeface="Arial"/>
              <a:cs typeface="Arial"/>
            </a:rPr>
            <a:t>Attention, ce document n'est qu'une aide pour le calcul des masses et centrage de l'avion concerné, il ne remplace en aucun cas la consultation et l'utilisation du manuel de vol ainsi que la fiche de pesée présente dans les documents de bord règlementaires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G26"/>
  <sheetViews>
    <sheetView showGridLines="0" tabSelected="1" view="pageBreakPreview" zoomScale="110" zoomScaleSheetLayoutView="110" zoomScalePageLayoutView="0" workbookViewId="0" topLeftCell="A1">
      <selection activeCell="D4" sqref="D4"/>
    </sheetView>
  </sheetViews>
  <sheetFormatPr defaultColWidth="11.421875" defaultRowHeight="12.75"/>
  <cols>
    <col min="1" max="1" width="20.7109375" style="0" customWidth="1"/>
    <col min="2" max="2" width="14.28125" style="0" customWidth="1"/>
    <col min="3" max="3" width="17.57421875" style="0" customWidth="1"/>
    <col min="4" max="4" width="17.28125" style="0" customWidth="1"/>
    <col min="6" max="7" width="11.57421875" style="31" customWidth="1"/>
  </cols>
  <sheetData>
    <row r="1" ht="12.75"/>
    <row r="2" spans="2:4" ht="12.75">
      <c r="B2" s="25" t="s">
        <v>21</v>
      </c>
      <c r="C2" s="26"/>
      <c r="D2" s="17">
        <v>41467</v>
      </c>
    </row>
    <row r="3" spans="2:4" ht="21.75" customHeight="1">
      <c r="B3" s="2" t="s">
        <v>0</v>
      </c>
      <c r="C3" s="2" t="s">
        <v>1</v>
      </c>
      <c r="D3" s="2" t="s">
        <v>2</v>
      </c>
    </row>
    <row r="4" spans="1:7" ht="21.75" customHeight="1">
      <c r="A4" s="2" t="s">
        <v>5</v>
      </c>
      <c r="B4" s="27">
        <v>976.22</v>
      </c>
      <c r="C4" s="32">
        <f>D4/B4</f>
        <v>3.5607496261088687</v>
      </c>
      <c r="D4" s="27">
        <v>3476.075</v>
      </c>
      <c r="F4" s="31" t="s">
        <v>3</v>
      </c>
      <c r="G4" s="31" t="s">
        <v>4</v>
      </c>
    </row>
    <row r="5" spans="1:7" ht="21.75" customHeight="1">
      <c r="A5" s="2" t="s">
        <v>6</v>
      </c>
      <c r="B5" s="28"/>
      <c r="C5" s="27">
        <v>3.65</v>
      </c>
      <c r="D5" s="27">
        <f>B5*C5</f>
        <v>0</v>
      </c>
      <c r="F5" s="31">
        <v>3.5</v>
      </c>
      <c r="G5" s="31">
        <v>952</v>
      </c>
    </row>
    <row r="6" spans="1:7" ht="21.75" customHeight="1">
      <c r="A6" s="2" t="s">
        <v>7</v>
      </c>
      <c r="B6" s="28"/>
      <c r="C6" s="27">
        <v>4.57</v>
      </c>
      <c r="D6" s="27">
        <f>B6*C6</f>
        <v>0</v>
      </c>
      <c r="F6" s="31">
        <v>3.533</v>
      </c>
      <c r="G6" s="31">
        <v>1224</v>
      </c>
    </row>
    <row r="7" spans="1:7" ht="21.75" customHeight="1">
      <c r="A7" s="2" t="s">
        <v>8</v>
      </c>
      <c r="B7" s="28"/>
      <c r="C7" s="27">
        <v>5.283</v>
      </c>
      <c r="D7" s="27">
        <f>B7*C7</f>
        <v>0</v>
      </c>
      <c r="F7" s="31">
        <v>3.592</v>
      </c>
      <c r="G7" s="31">
        <v>1383</v>
      </c>
    </row>
    <row r="8" spans="1:7" ht="21.75" customHeight="1">
      <c r="A8" s="3" t="s">
        <v>9</v>
      </c>
      <c r="B8" s="27">
        <f>SUM(B4:B7)</f>
        <v>976.22</v>
      </c>
      <c r="C8" s="29"/>
      <c r="D8" s="27">
        <f>SUM(D4:D7)</f>
        <v>3476.075</v>
      </c>
      <c r="F8" s="31">
        <v>3.762</v>
      </c>
      <c r="G8" s="31">
        <v>1383</v>
      </c>
    </row>
    <row r="9" spans="1:7" ht="21.75" customHeight="1">
      <c r="A9" s="2" t="s">
        <v>10</v>
      </c>
      <c r="B9" s="7"/>
      <c r="C9" s="27">
        <v>3.9065</v>
      </c>
      <c r="D9" s="30">
        <f>B9*C9</f>
        <v>0</v>
      </c>
      <c r="F9" s="31">
        <v>3.762</v>
      </c>
      <c r="G9" s="31">
        <v>952</v>
      </c>
    </row>
    <row r="10" spans="1:7" ht="12.75">
      <c r="A10" s="24" t="s">
        <v>22</v>
      </c>
      <c r="F10" s="31">
        <v>3.5</v>
      </c>
      <c r="G10" s="31">
        <v>952</v>
      </c>
    </row>
    <row r="11" spans="2:4" ht="12.75">
      <c r="B11" s="5"/>
      <c r="C11" s="5"/>
      <c r="D11" s="5"/>
    </row>
    <row r="12" spans="1:7" ht="16.5" customHeight="1">
      <c r="A12" s="18" t="s">
        <v>20</v>
      </c>
      <c r="B12" s="18">
        <f>B8+B9</f>
        <v>976.22</v>
      </c>
      <c r="C12" s="23">
        <f>D12/B12</f>
        <v>3.5607496261088687</v>
      </c>
      <c r="D12" s="18">
        <f>D9+D8</f>
        <v>3476.075</v>
      </c>
      <c r="F12" s="1"/>
      <c r="G12" s="1"/>
    </row>
    <row r="13" spans="2:4" ht="12.75">
      <c r="B13" s="5"/>
      <c r="C13" s="5"/>
      <c r="D13" s="5"/>
    </row>
    <row r="14" spans="1:4" ht="15.75" customHeight="1">
      <c r="A14" s="20" t="s">
        <v>11</v>
      </c>
      <c r="B14" s="7"/>
      <c r="C14" s="6"/>
      <c r="D14" s="6"/>
    </row>
    <row r="15" spans="1:4" ht="16.5" customHeight="1">
      <c r="A15" s="20" t="s">
        <v>12</v>
      </c>
      <c r="B15" s="20">
        <f>B9-B14</f>
        <v>0</v>
      </c>
      <c r="C15" s="20">
        <f>C9</f>
        <v>3.9065</v>
      </c>
      <c r="D15" s="20">
        <f>B15*C15</f>
        <v>0</v>
      </c>
    </row>
    <row r="16" spans="1:4" ht="16.5" customHeight="1">
      <c r="A16" s="19" t="s">
        <v>13</v>
      </c>
      <c r="B16" s="21">
        <f>B12-B14</f>
        <v>976.22</v>
      </c>
      <c r="C16" s="22">
        <f>D16/B16</f>
        <v>3.5607496261088687</v>
      </c>
      <c r="D16" s="21">
        <f>D12-(D9-D15)</f>
        <v>3476.075</v>
      </c>
    </row>
    <row r="17" ht="12.75"/>
    <row r="18" spans="1:4" ht="12.75">
      <c r="A18" s="4"/>
      <c r="B18" s="5"/>
      <c r="C18" s="5"/>
      <c r="D18" s="5"/>
    </row>
    <row r="19" spans="1:4" ht="16.5" customHeight="1">
      <c r="A19" s="14" t="s">
        <v>14</v>
      </c>
      <c r="B19" s="7"/>
      <c r="C19" s="6"/>
      <c r="D19" s="6"/>
    </row>
    <row r="20" spans="1:4" ht="16.5" customHeight="1">
      <c r="A20" s="14" t="s">
        <v>15</v>
      </c>
      <c r="B20" s="14">
        <f>B15-B19</f>
        <v>0</v>
      </c>
      <c r="C20" s="14">
        <f>C9</f>
        <v>3.9065</v>
      </c>
      <c r="D20" s="14">
        <f>B20*C20</f>
        <v>0</v>
      </c>
    </row>
    <row r="21" spans="1:4" ht="16.5" customHeight="1">
      <c r="A21" s="8" t="s">
        <v>16</v>
      </c>
      <c r="B21" s="9">
        <f>B16-B19</f>
        <v>976.22</v>
      </c>
      <c r="C21" s="10">
        <f>D21/B21</f>
        <v>3.5607496261088687</v>
      </c>
      <c r="D21" s="9">
        <f>D16-(D15-D20)</f>
        <v>3476.075</v>
      </c>
    </row>
    <row r="22" ht="12.75"/>
    <row r="23" spans="1:4" ht="12.75">
      <c r="A23" s="4"/>
      <c r="B23" s="5"/>
      <c r="C23" s="5"/>
      <c r="D23" s="5"/>
    </row>
    <row r="24" spans="1:4" ht="16.5" customHeight="1">
      <c r="A24" s="15" t="s">
        <v>17</v>
      </c>
      <c r="B24" s="7"/>
      <c r="C24" s="6"/>
      <c r="D24" s="6"/>
    </row>
    <row r="25" spans="1:4" ht="16.5" customHeight="1">
      <c r="A25" s="16" t="s">
        <v>18</v>
      </c>
      <c r="B25" s="16">
        <f>B20-B24</f>
        <v>0</v>
      </c>
      <c r="C25" s="16">
        <f>C9</f>
        <v>3.9065</v>
      </c>
      <c r="D25" s="16">
        <f>B25*C25</f>
        <v>0</v>
      </c>
    </row>
    <row r="26" spans="1:4" ht="16.5" customHeight="1">
      <c r="A26" s="11" t="s">
        <v>19</v>
      </c>
      <c r="B26" s="12">
        <f>B21-B24</f>
        <v>976.22</v>
      </c>
      <c r="C26" s="13">
        <f>D26/B26</f>
        <v>3.5607496261088687</v>
      </c>
      <c r="D26" s="12">
        <f>D21-(D20-D25)</f>
        <v>3476.075</v>
      </c>
    </row>
  </sheetData>
  <sheetProtection/>
  <mergeCells count="1">
    <mergeCell ref="B2:C2"/>
  </mergeCells>
  <conditionalFormatting sqref="B12">
    <cfRule type="cellIs" priority="1" dxfId="0" operator="greaterThan" stopIfTrue="1">
      <formula>$G$7</formula>
    </cfRule>
  </conditionalFormatting>
  <printOptions/>
  <pageMargins left="0.2755905511811024" right="0.5511811023622047" top="0.4330708661417323" bottom="0.7086614173228347" header="0.15748031496062992" footer="0.4724409448818898"/>
  <pageSetup fitToHeight="1" fitToWidth="1" horizontalDpi="600" verticalDpi="600" orientation="landscape" paperSize="9" scale="87" r:id="rId4"/>
  <headerFooter alignWithMargins="0">
    <oddHeader>&amp;C&amp;"Arial,Gras"&amp;12DEVIS DE MASSE ET CENTRAGE DU &amp;A</oddHeader>
    <oddFooter>&amp;LDoc ACTMP</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Instructeurs</dc:creator>
  <cp:keywords/>
  <dc:description/>
  <cp:lastModifiedBy>Yvons</cp:lastModifiedBy>
  <cp:lastPrinted>2017-06-03T11:28:49Z</cp:lastPrinted>
  <dcterms:created xsi:type="dcterms:W3CDTF">2006-11-02T10:06:13Z</dcterms:created>
  <dcterms:modified xsi:type="dcterms:W3CDTF">2017-06-03T13:47:44Z</dcterms:modified>
  <cp:category/>
  <cp:version/>
  <cp:contentType/>
  <cp:contentStatus/>
</cp:coreProperties>
</file>